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1"/>
  </bookViews>
  <sheets>
    <sheet name="Statistik 31.12.2010" sheetId="1" r:id="rId1"/>
    <sheet name="Zutritte 2010" sheetId="2" r:id="rId2"/>
    <sheet name="Statistik 31.12.2011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<sst xmlns="http://schemas.openxmlformats.org/spreadsheetml/2006/main" count="105" uniqueCount="67">
  <si>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Entlehnungen</t>
  </si>
  <si>
    <t>ms</t>
  </si>
  <si>
    <t>tresl gr</t>
  </si>
  <si>
    <t>bezirk</t>
  </si>
  <si>
    <t>ecol</t>
  </si>
  <si>
    <t>w</t>
  </si>
  <si>
    <t>m</t>
  </si>
  <si>
    <t xml:space="preserve">bis 5 J. </t>
  </si>
  <si>
    <t>von 6 - 10 J.</t>
  </si>
  <si>
    <t>von 11 - 14 J.</t>
  </si>
  <si>
    <t>von 15 - 19 J.</t>
  </si>
  <si>
    <t xml:space="preserve">von 20 - 30 J. </t>
  </si>
  <si>
    <t xml:space="preserve">von 31 - 45 J. </t>
  </si>
  <si>
    <t>von 46 - 60 J.</t>
  </si>
  <si>
    <t>Institutionen</t>
  </si>
  <si>
    <t>Aktive Nutzer pro Geschlecht und Alter</t>
  </si>
  <si>
    <t>Aktive Beutzer insgesamt</t>
  </si>
  <si>
    <t>Buch</t>
  </si>
  <si>
    <t>CD</t>
  </si>
  <si>
    <t>CDRom</t>
  </si>
  <si>
    <t>DVD</t>
  </si>
  <si>
    <t>0BE</t>
  </si>
  <si>
    <t>1BJ</t>
  </si>
  <si>
    <t>2B0</t>
  </si>
  <si>
    <t>3B1</t>
  </si>
  <si>
    <t>2B2</t>
  </si>
  <si>
    <t>6SE</t>
  </si>
  <si>
    <t>8SK</t>
  </si>
  <si>
    <t>Karte</t>
  </si>
  <si>
    <t>MC</t>
  </si>
  <si>
    <t>Spiel</t>
  </si>
  <si>
    <t>Video</t>
  </si>
  <si>
    <t>Aktivierungsgrad Nr 14</t>
  </si>
  <si>
    <t>Verfügbarkeit</t>
  </si>
  <si>
    <t>Absenz</t>
  </si>
  <si>
    <t xml:space="preserve">über 61 J. </t>
  </si>
  <si>
    <t>Besucher</t>
  </si>
  <si>
    <t>Zähler</t>
  </si>
  <si>
    <t>Öffnungs-tage</t>
  </si>
  <si>
    <t xml:space="preserve"> bis 31.07.2010</t>
  </si>
  <si>
    <t>01.01.2011-31.01.2011</t>
  </si>
  <si>
    <t>01.02.2011-28.02.2011</t>
  </si>
  <si>
    <t>01.04.2011-30.04.2011</t>
  </si>
  <si>
    <t>01.05.2011-31.05.2011</t>
  </si>
  <si>
    <t>01.03.2011-31.03.2011</t>
  </si>
  <si>
    <t>01.07.2011-31.07.2011</t>
  </si>
  <si>
    <t>01.06.2011-30.06.2011</t>
  </si>
  <si>
    <t>01.08.2011-31.08.2011</t>
  </si>
  <si>
    <t>01.09.2011-30.09.2011</t>
  </si>
  <si>
    <t>01.10.2011-31.10.2011</t>
  </si>
  <si>
    <t>01.11.2011-30.11.2011</t>
  </si>
  <si>
    <t>01.12.2011-31.12.2011</t>
  </si>
  <si>
    <t>01.01.2012-31.01.2012</t>
  </si>
  <si>
    <t>01.02.2012-28.02.2012</t>
  </si>
  <si>
    <t>01.03.2012-31.03.2012</t>
  </si>
  <si>
    <t>01.04.2012-30.04.2012</t>
  </si>
  <si>
    <t>01.05.2012-31.05.2012</t>
  </si>
  <si>
    <t>01.06.2012-30.06.2012</t>
  </si>
  <si>
    <t>01.07.2012-31.07.2012</t>
  </si>
  <si>
    <t>01.08.2012-31.08.2012</t>
  </si>
  <si>
    <t>01.09.2012-30.09.2012</t>
  </si>
  <si>
    <t>01.10.2012-31.10.2012</t>
  </si>
  <si>
    <t>01.11.2012-30.11.2012</t>
  </si>
  <si>
    <t>01.12.2012-31.12.2012</t>
  </si>
  <si>
    <t>insgesamt 2011</t>
  </si>
  <si>
    <t>Insgesamt</t>
  </si>
  <si>
    <t>INSGESAMT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</si>
</sst>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33" borderId="19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34" borderId="19" xfId="0" applyNumberFormat="1" applyFill="1" applyBorder="1" applyAlignment="1">
      <alignment/>
    </xf>
    <xf numFmtId="0" fontId="0" fillId="34" borderId="14" xfId="0" applyFill="1" applyBorder="1" applyAlignment="1">
      <alignment horizontal="center"/>
    </xf>
    <xf numFmtId="14" fontId="2" fillId="35" borderId="22" xfId="0" applyNumberFormat="1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4" fontId="0" fillId="19" borderId="11" xfId="0" applyNumberFormat="1" applyFill="1" applyBorder="1" applyAlignment="1">
      <alignment/>
    </xf>
    <xf numFmtId="14" fontId="0" fillId="19" borderId="12" xfId="0" applyNumberFormat="1" applyFill="1" applyBorder="1" applyAlignment="1">
      <alignment/>
    </xf>
    <xf numFmtId="14" fontId="0" fillId="19" borderId="13" xfId="0" applyNumberFormat="1" applyFill="1" applyBorder="1" applyAlignment="1">
      <alignment/>
    </xf>
    <xf numFmtId="0" fontId="0" fillId="19" borderId="24" xfId="0" applyFill="1" applyBorder="1" applyAlignment="1">
      <alignment horizontal="center"/>
    </xf>
    <xf numFmtId="14" fontId="0" fillId="19" borderId="25" xfId="0" applyNumberFormat="1" applyFill="1" applyBorder="1" applyAlignment="1">
      <alignment/>
    </xf>
    <xf numFmtId="14" fontId="0" fillId="19" borderId="19" xfId="0" applyNumberFormat="1" applyFill="1" applyBorder="1" applyAlignment="1">
      <alignment/>
    </xf>
    <xf numFmtId="0" fontId="0" fillId="19" borderId="14" xfId="0" applyFill="1" applyBorder="1" applyAlignment="1">
      <alignment horizontal="center"/>
    </xf>
    <xf numFmtId="14" fontId="0" fillId="19" borderId="15" xfId="0" applyNumberFormat="1" applyFill="1" applyBorder="1" applyAlignment="1">
      <alignment/>
    </xf>
    <xf numFmtId="3" fontId="0" fillId="16" borderId="19" xfId="0" applyNumberFormat="1" applyFill="1" applyBorder="1" applyAlignment="1">
      <alignment/>
    </xf>
    <xf numFmtId="0" fontId="0" fillId="16" borderId="14" xfId="0" applyFill="1" applyBorder="1" applyAlignment="1">
      <alignment horizontal="center"/>
    </xf>
    <xf numFmtId="14" fontId="0" fillId="16" borderId="11" xfId="0" applyNumberFormat="1" applyFill="1" applyBorder="1" applyAlignment="1">
      <alignment/>
    </xf>
    <xf numFmtId="3" fontId="0" fillId="0" borderId="2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2" fillId="35" borderId="26" xfId="0" applyNumberFormat="1" applyFont="1" applyFill="1" applyBorder="1" applyAlignment="1">
      <alignment/>
    </xf>
    <xf numFmtId="3" fontId="2" fillId="35" borderId="18" xfId="0" applyNumberFormat="1" applyFon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16" borderId="29" xfId="0" applyNumberFormat="1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7">
      <selection activeCell="E27" sqref="E27"/>
    </sheetView>
  </sheetViews>
  <sheetFormatPr defaultColWidth="11.421875" defaultRowHeight="12.75"/>
  <cols>
    <col min="1" max="1" width="20.57421875" style="0" customWidth="1"/>
    <col min="2" max="2" width="10.00390625" style="0" customWidth="1"/>
    <col min="3" max="4" width="11.421875" style="1" customWidth="1"/>
    <col min="8" max="8" width="6.00390625" style="0" customWidth="1"/>
  </cols>
  <sheetData>
    <row r="1" ht="12.75">
      <c r="A1" t="s">
        <v>0</v>
      </c>
    </row>
    <row r="2" spans="1:2" ht="12.75">
      <c r="A2">
        <v>320</v>
      </c>
      <c r="B2" t="s">
        <v>4</v>
      </c>
    </row>
    <row r="3" spans="1:2" ht="12.75">
      <c r="A3">
        <v>15770</v>
      </c>
      <c r="B3" t="s">
        <v>2</v>
      </c>
    </row>
    <row r="4" spans="1:2" ht="12.75">
      <c r="A4">
        <v>148</v>
      </c>
      <c r="B4" t="s">
        <v>1</v>
      </c>
    </row>
    <row r="5" spans="1:2" ht="12.75">
      <c r="A5">
        <v>1067</v>
      </c>
      <c r="B5" t="s">
        <v>3</v>
      </c>
    </row>
    <row r="6" ht="12.75">
      <c r="A6" s="2">
        <f>SUM(A2:A5)</f>
        <v>17305</v>
      </c>
    </row>
    <row r="11" ht="12.75">
      <c r="A11" t="s">
        <v>15</v>
      </c>
    </row>
    <row r="12" spans="3:4" ht="12.75">
      <c r="C12" s="1" t="s">
        <v>6</v>
      </c>
      <c r="D12" s="1" t="s">
        <v>5</v>
      </c>
    </row>
    <row r="13" spans="1:5" ht="12.75">
      <c r="A13" t="s">
        <v>7</v>
      </c>
      <c r="C13" s="1">
        <v>35</v>
      </c>
      <c r="D13" s="1">
        <v>38</v>
      </c>
      <c r="E13">
        <f>SUM(C13:D13)</f>
        <v>73</v>
      </c>
    </row>
    <row r="14" spans="1:5" ht="12.75">
      <c r="A14" t="s">
        <v>8</v>
      </c>
      <c r="C14" s="1">
        <v>64</v>
      </c>
      <c r="D14" s="1">
        <v>69</v>
      </c>
      <c r="E14">
        <f aca="true" t="shared" si="0" ref="E14:E20">SUM(C14:D14)</f>
        <v>133</v>
      </c>
    </row>
    <row r="15" spans="1:5" ht="12.75">
      <c r="A15" t="s">
        <v>9</v>
      </c>
      <c r="C15" s="1">
        <v>60</v>
      </c>
      <c r="D15" s="1">
        <v>71</v>
      </c>
      <c r="E15">
        <f t="shared" si="0"/>
        <v>131</v>
      </c>
    </row>
    <row r="16" spans="1:5" ht="12.75">
      <c r="A16" t="s">
        <v>10</v>
      </c>
      <c r="C16" s="1">
        <v>22</v>
      </c>
      <c r="D16" s="1">
        <v>38</v>
      </c>
      <c r="E16">
        <f t="shared" si="0"/>
        <v>60</v>
      </c>
    </row>
    <row r="17" spans="1:5" ht="12.75">
      <c r="A17" t="s">
        <v>11</v>
      </c>
      <c r="C17" s="1">
        <v>17</v>
      </c>
      <c r="D17" s="1">
        <v>54</v>
      </c>
      <c r="E17">
        <f t="shared" si="0"/>
        <v>71</v>
      </c>
    </row>
    <row r="18" spans="1:5" ht="12.75">
      <c r="A18" t="s">
        <v>12</v>
      </c>
      <c r="C18" s="1">
        <v>30</v>
      </c>
      <c r="D18" s="1">
        <v>186</v>
      </c>
      <c r="E18">
        <f t="shared" si="0"/>
        <v>216</v>
      </c>
    </row>
    <row r="19" spans="1:5" ht="12.75">
      <c r="A19" t="s">
        <v>13</v>
      </c>
      <c r="C19" s="1">
        <v>21</v>
      </c>
      <c r="D19" s="1">
        <v>117</v>
      </c>
      <c r="E19">
        <f t="shared" si="0"/>
        <v>138</v>
      </c>
    </row>
    <row r="20" spans="1:5" ht="12.75">
      <c r="A20" t="s">
        <v>35</v>
      </c>
      <c r="C20" s="1">
        <v>25</v>
      </c>
      <c r="D20" s="1">
        <v>79</v>
      </c>
      <c r="E20">
        <f t="shared" si="0"/>
        <v>104</v>
      </c>
    </row>
    <row r="21" spans="3:5" ht="12.75">
      <c r="C21" s="1">
        <f>SUM(C13:C20)</f>
        <v>274</v>
      </c>
      <c r="D21" s="1">
        <f>SUM(D13:D20)</f>
        <v>652</v>
      </c>
      <c r="E21">
        <f>SUM(C21:D21)</f>
        <v>926</v>
      </c>
    </row>
    <row r="22" spans="1:5" ht="12.75">
      <c r="A22" t="s">
        <v>14</v>
      </c>
      <c r="E22">
        <v>2</v>
      </c>
    </row>
    <row r="23" spans="1:5" ht="12.75">
      <c r="A23" t="s">
        <v>16</v>
      </c>
      <c r="E23" s="2">
        <f>SUM(E21:E22)</f>
        <v>928</v>
      </c>
    </row>
    <row r="26" spans="1:7" ht="12.75">
      <c r="A26" t="s">
        <v>17</v>
      </c>
      <c r="C26"/>
      <c r="D26" s="46" t="s">
        <v>32</v>
      </c>
      <c r="E26" s="47"/>
      <c r="F26" s="1" t="s">
        <v>34</v>
      </c>
      <c r="G26" s="1" t="s">
        <v>33</v>
      </c>
    </row>
    <row r="27" spans="1:8" ht="12.75">
      <c r="A27" t="s">
        <v>21</v>
      </c>
      <c r="B27">
        <v>1409</v>
      </c>
      <c r="C27">
        <f>B27/B42*100</f>
        <v>18.17595459236326</v>
      </c>
      <c r="D27">
        <v>856</v>
      </c>
      <c r="E27">
        <f>D27/B27*100</f>
        <v>60.75230660042583</v>
      </c>
      <c r="F27">
        <v>10.75</v>
      </c>
      <c r="G27">
        <f>100-F27</f>
        <v>89.25</v>
      </c>
      <c r="H27">
        <f>SUM(F27+G27)</f>
        <v>100</v>
      </c>
    </row>
    <row r="28" spans="1:8" ht="12.75">
      <c r="A28" t="s">
        <v>22</v>
      </c>
      <c r="B28">
        <v>729</v>
      </c>
      <c r="C28">
        <f>B28/B42*100</f>
        <v>9.404024767801857</v>
      </c>
      <c r="D28">
        <v>269</v>
      </c>
      <c r="E28">
        <f>D28/B28*100</f>
        <v>36.89986282578875</v>
      </c>
      <c r="F28">
        <v>6.43</v>
      </c>
      <c r="G28">
        <f aca="true" t="shared" si="1" ref="G28:G41">100-F28</f>
        <v>93.57</v>
      </c>
      <c r="H28">
        <f aca="true" t="shared" si="2" ref="H28:H41">SUM(F28+G28)</f>
        <v>100</v>
      </c>
    </row>
    <row r="29" spans="1:8" ht="12.75">
      <c r="A29" t="s">
        <v>23</v>
      </c>
      <c r="B29">
        <v>505</v>
      </c>
      <c r="C29">
        <f>B29/B42*100</f>
        <v>6.514447884416924</v>
      </c>
      <c r="D29">
        <v>504</v>
      </c>
      <c r="E29">
        <f aca="true" t="shared" si="3" ref="E29:E41">D29/B29*100</f>
        <v>99.8019801980198</v>
      </c>
      <c r="F29">
        <v>16.1</v>
      </c>
      <c r="G29">
        <f t="shared" si="1"/>
        <v>83.9</v>
      </c>
      <c r="H29">
        <f t="shared" si="2"/>
        <v>100</v>
      </c>
    </row>
    <row r="30" spans="1:8" ht="12.75">
      <c r="A30" t="s">
        <v>24</v>
      </c>
      <c r="B30">
        <v>146</v>
      </c>
      <c r="C30">
        <f>B30/B42*100</f>
        <v>1.8833849329205368</v>
      </c>
      <c r="D30">
        <v>168</v>
      </c>
      <c r="E30">
        <f t="shared" si="3"/>
        <v>115.06849315068493</v>
      </c>
      <c r="F30">
        <v>7.37</v>
      </c>
      <c r="G30">
        <f t="shared" si="1"/>
        <v>92.63</v>
      </c>
      <c r="H30">
        <f t="shared" si="2"/>
        <v>100</v>
      </c>
    </row>
    <row r="31" spans="1:8" ht="12.75">
      <c r="A31" t="s">
        <v>25</v>
      </c>
      <c r="B31">
        <v>1203</v>
      </c>
      <c r="C31">
        <f>B31/B42*100</f>
        <v>15.518575851393187</v>
      </c>
      <c r="D31">
        <v>615</v>
      </c>
      <c r="E31">
        <f t="shared" si="3"/>
        <v>51.12219451371571</v>
      </c>
      <c r="F31">
        <v>7.92</v>
      </c>
      <c r="G31">
        <f t="shared" si="1"/>
        <v>92.08</v>
      </c>
      <c r="H31">
        <f t="shared" si="2"/>
        <v>100</v>
      </c>
    </row>
    <row r="32" spans="1:8" ht="12.75">
      <c r="A32" t="s">
        <v>26</v>
      </c>
      <c r="B32">
        <v>2013</v>
      </c>
      <c r="C32">
        <f>B32/B42*100</f>
        <v>25.96749226006192</v>
      </c>
      <c r="D32">
        <v>1009</v>
      </c>
      <c r="E32">
        <f t="shared" si="3"/>
        <v>50.12419274714357</v>
      </c>
      <c r="F32">
        <v>6.18</v>
      </c>
      <c r="G32">
        <f t="shared" si="1"/>
        <v>93.82</v>
      </c>
      <c r="H32">
        <f t="shared" si="2"/>
        <v>100</v>
      </c>
    </row>
    <row r="33" spans="1:8" ht="12.75">
      <c r="A33" t="s">
        <v>27</v>
      </c>
      <c r="B33">
        <v>786</v>
      </c>
      <c r="C33">
        <f>B33/B42*100</f>
        <v>10.139318885448917</v>
      </c>
      <c r="D33">
        <v>516</v>
      </c>
      <c r="E33">
        <f t="shared" si="3"/>
        <v>65.64885496183206</v>
      </c>
      <c r="F33">
        <v>8.04</v>
      </c>
      <c r="G33">
        <f t="shared" si="1"/>
        <v>91.96000000000001</v>
      </c>
      <c r="H33">
        <f t="shared" si="2"/>
        <v>100</v>
      </c>
    </row>
    <row r="34" spans="1:8" s="2" customFormat="1" ht="12.75">
      <c r="A34" s="2" t="s">
        <v>17</v>
      </c>
      <c r="B34" s="2">
        <f>SUM(B27:B33)</f>
        <v>6791</v>
      </c>
      <c r="C34" s="2">
        <f>B34/B42*100</f>
        <v>87.60319917440661</v>
      </c>
      <c r="D34" s="2">
        <f>SUM(D27:D33)</f>
        <v>3937</v>
      </c>
      <c r="E34" s="2">
        <f t="shared" si="3"/>
        <v>57.97378883816816</v>
      </c>
      <c r="G34">
        <f t="shared" si="1"/>
        <v>100</v>
      </c>
      <c r="H34">
        <f t="shared" si="2"/>
        <v>100</v>
      </c>
    </row>
    <row r="35" spans="1:8" ht="12.75">
      <c r="A35" t="s">
        <v>18</v>
      </c>
      <c r="B35">
        <v>126</v>
      </c>
      <c r="C35">
        <f>B35/B42*100</f>
        <v>1.6253869969040249</v>
      </c>
      <c r="D35" s="3">
        <v>126</v>
      </c>
      <c r="E35">
        <f t="shared" si="3"/>
        <v>100</v>
      </c>
      <c r="F35">
        <v>23.57</v>
      </c>
      <c r="G35">
        <f t="shared" si="1"/>
        <v>76.43</v>
      </c>
      <c r="H35">
        <f t="shared" si="2"/>
        <v>100</v>
      </c>
    </row>
    <row r="36" spans="1:8" ht="12.75">
      <c r="A36" t="s">
        <v>19</v>
      </c>
      <c r="B36">
        <v>7</v>
      </c>
      <c r="C36">
        <f>B36/B42*100</f>
        <v>0.09029927760577915</v>
      </c>
      <c r="D36" s="3">
        <v>6</v>
      </c>
      <c r="E36">
        <f t="shared" si="3"/>
        <v>85.71428571428571</v>
      </c>
      <c r="F36">
        <v>0</v>
      </c>
      <c r="G36">
        <f t="shared" si="1"/>
        <v>100</v>
      </c>
      <c r="H36">
        <f t="shared" si="2"/>
        <v>100</v>
      </c>
    </row>
    <row r="37" spans="1:8" ht="12.75">
      <c r="A37" t="s">
        <v>20</v>
      </c>
      <c r="B37">
        <v>214</v>
      </c>
      <c r="C37">
        <f>B37/B42*100</f>
        <v>2.760577915376677</v>
      </c>
      <c r="D37" s="3">
        <v>170</v>
      </c>
      <c r="E37">
        <f t="shared" si="3"/>
        <v>79.43925233644859</v>
      </c>
      <c r="F37">
        <v>14.12</v>
      </c>
      <c r="G37">
        <f t="shared" si="1"/>
        <v>85.88</v>
      </c>
      <c r="H37">
        <f t="shared" si="2"/>
        <v>100</v>
      </c>
    </row>
    <row r="38" spans="1:8" ht="12.75">
      <c r="A38" t="s">
        <v>28</v>
      </c>
      <c r="B38">
        <v>84</v>
      </c>
      <c r="C38">
        <f>B38/B42*100</f>
        <v>1.08359133126935</v>
      </c>
      <c r="D38" s="3">
        <v>39</v>
      </c>
      <c r="E38">
        <f t="shared" si="3"/>
        <v>46.42857142857143</v>
      </c>
      <c r="F38">
        <v>0</v>
      </c>
      <c r="G38">
        <f t="shared" si="1"/>
        <v>100</v>
      </c>
      <c r="H38">
        <f t="shared" si="2"/>
        <v>100</v>
      </c>
    </row>
    <row r="39" spans="1:12" ht="12.75">
      <c r="A39" t="s">
        <v>29</v>
      </c>
      <c r="B39">
        <v>2</v>
      </c>
      <c r="C39">
        <f>B39/B42*100</f>
        <v>0.025799793601651185</v>
      </c>
      <c r="D39" s="3">
        <v>0</v>
      </c>
      <c r="E39">
        <f t="shared" si="3"/>
        <v>0</v>
      </c>
      <c r="F39">
        <v>0</v>
      </c>
      <c r="G39">
        <f t="shared" si="1"/>
        <v>100</v>
      </c>
      <c r="H39">
        <f t="shared" si="2"/>
        <v>100</v>
      </c>
      <c r="K39">
        <f>SUM(B35:B41)</f>
        <v>961</v>
      </c>
      <c r="L39">
        <f>SUM(B42-B34)</f>
        <v>961</v>
      </c>
    </row>
    <row r="40" spans="1:8" ht="12.75">
      <c r="A40" t="s">
        <v>30</v>
      </c>
      <c r="B40">
        <v>163</v>
      </c>
      <c r="C40">
        <f>B40/B42*100</f>
        <v>2.102683178534572</v>
      </c>
      <c r="D40" s="3">
        <v>77</v>
      </c>
      <c r="E40">
        <f t="shared" si="3"/>
        <v>47.239263803680984</v>
      </c>
      <c r="F40">
        <v>10</v>
      </c>
      <c r="G40">
        <f t="shared" si="1"/>
        <v>90</v>
      </c>
      <c r="H40">
        <f t="shared" si="2"/>
        <v>100</v>
      </c>
    </row>
    <row r="41" spans="1:8" ht="12.75">
      <c r="A41" t="s">
        <v>31</v>
      </c>
      <c r="B41">
        <v>365</v>
      </c>
      <c r="C41">
        <f>B41/B42*100</f>
        <v>4.708462332301341</v>
      </c>
      <c r="D41" s="3">
        <v>60</v>
      </c>
      <c r="E41">
        <f t="shared" si="3"/>
        <v>16.43835616438356</v>
      </c>
      <c r="F41">
        <v>2.31</v>
      </c>
      <c r="G41">
        <f t="shared" si="1"/>
        <v>97.69</v>
      </c>
      <c r="H41">
        <f t="shared" si="2"/>
        <v>100</v>
      </c>
    </row>
    <row r="42" spans="2:3" ht="12.75">
      <c r="B42" s="2">
        <f>SUM(B34:B41)</f>
        <v>7752</v>
      </c>
      <c r="C42" s="5">
        <f>SUM(C34:C41)</f>
        <v>100</v>
      </c>
    </row>
  </sheetData>
  <sheetProtection/>
  <mergeCells count="1">
    <mergeCell ref="D26:E26"/>
  </mergeCells>
  <printOptions/>
  <pageMargins left="0.17" right="0.787401575" top="0.41" bottom="0.46" header="0.25" footer="0.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31">
      <selection activeCell="C40" sqref="C40"/>
    </sheetView>
  </sheetViews>
  <sheetFormatPr defaultColWidth="11.421875" defaultRowHeight="12.75"/>
  <cols>
    <col min="1" max="1" width="21.7109375" style="0" customWidth="1"/>
    <col min="3" max="3" width="19.00390625" style="0" customWidth="1"/>
    <col min="4" max="4" width="17.57421875" style="0" customWidth="1"/>
  </cols>
  <sheetData>
    <row r="1" ht="26.25" customHeight="1">
      <c r="B1" s="4">
        <v>2010</v>
      </c>
    </row>
    <row r="2" spans="2:5" s="6" customFormat="1" ht="31.5" customHeight="1" thickBot="1">
      <c r="B2" s="7" t="s">
        <v>37</v>
      </c>
      <c r="C2" s="7" t="s">
        <v>36</v>
      </c>
      <c r="D2" s="8" t="s">
        <v>38</v>
      </c>
      <c r="E2" s="7"/>
    </row>
    <row r="3" spans="1:5" ht="12.75">
      <c r="A3" s="24" t="s">
        <v>39</v>
      </c>
      <c r="B3" s="16">
        <v>3530</v>
      </c>
      <c r="C3" s="16">
        <f>SUM(B4-B3)</f>
        <v>3333</v>
      </c>
      <c r="D3" s="16"/>
      <c r="E3" s="17"/>
    </row>
    <row r="4" spans="1:5" ht="12.75">
      <c r="A4" s="11">
        <v>40421</v>
      </c>
      <c r="B4" s="10">
        <v>6863</v>
      </c>
      <c r="C4" s="10">
        <f>SUM(B5-B4)</f>
        <v>2155</v>
      </c>
      <c r="D4" s="10"/>
      <c r="E4" s="12"/>
    </row>
    <row r="5" spans="1:5" ht="12.75">
      <c r="A5" s="15">
        <v>40451</v>
      </c>
      <c r="B5" s="18">
        <v>9018</v>
      </c>
      <c r="C5" s="18">
        <f>SUM(B6-B5)</f>
        <v>2406</v>
      </c>
      <c r="D5" s="18"/>
      <c r="E5" s="19"/>
    </row>
    <row r="6" spans="1:5" ht="12.75">
      <c r="A6" s="11">
        <v>40482</v>
      </c>
      <c r="B6" s="10">
        <v>11424</v>
      </c>
      <c r="C6" s="10">
        <f>SUM(B7-B6)</f>
        <v>2387</v>
      </c>
      <c r="D6" s="10"/>
      <c r="E6" s="12"/>
    </row>
    <row r="7" spans="1:5" ht="12.75">
      <c r="A7" s="15">
        <v>40512</v>
      </c>
      <c r="B7" s="18">
        <v>13811</v>
      </c>
      <c r="C7" s="18">
        <f>SUM(B8-B7)</f>
        <v>1680</v>
      </c>
      <c r="D7" s="18"/>
      <c r="E7" s="19"/>
    </row>
    <row r="8" spans="1:5" ht="12.75">
      <c r="A8" s="11">
        <v>40543</v>
      </c>
      <c r="B8" s="10">
        <v>15491</v>
      </c>
      <c r="C8" s="10"/>
      <c r="D8" s="10"/>
      <c r="E8" s="12"/>
    </row>
    <row r="9" spans="1:5" ht="12.75">
      <c r="A9" s="25"/>
      <c r="B9" s="20"/>
      <c r="C9" s="20">
        <f>SUM(C3:C8)</f>
        <v>11961</v>
      </c>
      <c r="D9" s="20"/>
      <c r="E9" s="21"/>
    </row>
    <row r="10" spans="1:5" ht="12.75">
      <c r="A10" s="25"/>
      <c r="B10" s="20"/>
      <c r="C10" s="20">
        <v>3530</v>
      </c>
      <c r="D10" s="20"/>
      <c r="E10" s="21"/>
    </row>
    <row r="11" spans="1:5" ht="13.5" thickBot="1">
      <c r="A11" s="26"/>
      <c r="B11" s="22"/>
      <c r="C11" s="22">
        <f>SUM(C9:C10)</f>
        <v>15491</v>
      </c>
      <c r="D11" s="22"/>
      <c r="E11" s="23"/>
    </row>
    <row r="12" ht="31.5" customHeight="1">
      <c r="B12" s="4">
        <v>2011</v>
      </c>
    </row>
    <row r="13" spans="2:5" s="6" customFormat="1" ht="31.5" customHeight="1" thickBot="1">
      <c r="B13" s="7" t="s">
        <v>37</v>
      </c>
      <c r="C13" s="7" t="s">
        <v>36</v>
      </c>
      <c r="D13" s="8" t="s">
        <v>65</v>
      </c>
      <c r="E13" s="7"/>
    </row>
    <row r="14" spans="1:5" s="6" customFormat="1" ht="17.25" customHeight="1" thickBot="1">
      <c r="A14" s="27">
        <v>40544</v>
      </c>
      <c r="B14" s="28">
        <v>15491</v>
      </c>
      <c r="C14" s="7"/>
      <c r="D14" s="8"/>
      <c r="E14" s="7"/>
    </row>
    <row r="15" spans="1:5" ht="12.75">
      <c r="A15" s="39" t="s">
        <v>40</v>
      </c>
      <c r="B15" s="40">
        <v>15491</v>
      </c>
      <c r="C15" s="40">
        <f>B16-B15</f>
        <v>1487</v>
      </c>
      <c r="D15" s="40"/>
      <c r="E15" s="41">
        <v>40543</v>
      </c>
    </row>
    <row r="16" spans="1:5" ht="12.75">
      <c r="A16" s="11" t="s">
        <v>41</v>
      </c>
      <c r="B16" s="9">
        <v>16978</v>
      </c>
      <c r="C16" s="9">
        <f aca="true" t="shared" si="0" ref="C16:C26">B17-B16</f>
        <v>1274</v>
      </c>
      <c r="D16" s="9">
        <f>SUM(C15+C16)</f>
        <v>2761</v>
      </c>
      <c r="E16" s="14">
        <v>40574</v>
      </c>
    </row>
    <row r="17" spans="1:5" ht="12.75">
      <c r="A17" s="34" t="s">
        <v>44</v>
      </c>
      <c r="B17" s="33">
        <v>18252</v>
      </c>
      <c r="C17" s="33">
        <f>B18-B17</f>
        <v>1794</v>
      </c>
      <c r="D17" s="33">
        <f aca="true" t="shared" si="1" ref="D17:D26">SUM(D16+C17)</f>
        <v>4555</v>
      </c>
      <c r="E17" s="35">
        <v>40602</v>
      </c>
    </row>
    <row r="18" spans="1:5" ht="12.75">
      <c r="A18" s="11" t="s">
        <v>42</v>
      </c>
      <c r="B18" s="9">
        <v>20046</v>
      </c>
      <c r="C18" s="9">
        <f t="shared" si="0"/>
        <v>1814</v>
      </c>
      <c r="D18" s="9">
        <f t="shared" si="1"/>
        <v>6369</v>
      </c>
      <c r="E18" s="14">
        <v>40633</v>
      </c>
    </row>
    <row r="19" spans="1:5" ht="12.75">
      <c r="A19" s="34" t="s">
        <v>43</v>
      </c>
      <c r="B19" s="33">
        <v>21860</v>
      </c>
      <c r="C19" s="33">
        <f t="shared" si="0"/>
        <v>1990</v>
      </c>
      <c r="D19" s="33">
        <f t="shared" si="1"/>
        <v>8359</v>
      </c>
      <c r="E19" s="35">
        <v>40663</v>
      </c>
    </row>
    <row r="20" spans="1:5" ht="12.75">
      <c r="A20" s="11" t="s">
        <v>46</v>
      </c>
      <c r="B20" s="9">
        <v>23850</v>
      </c>
      <c r="C20" s="9">
        <f t="shared" si="0"/>
        <v>2085</v>
      </c>
      <c r="D20" s="9">
        <f t="shared" si="1"/>
        <v>10444</v>
      </c>
      <c r="E20" s="14">
        <v>40694</v>
      </c>
    </row>
    <row r="21" spans="1:5" ht="12.75">
      <c r="A21" s="34" t="s">
        <v>45</v>
      </c>
      <c r="B21" s="33">
        <v>25935</v>
      </c>
      <c r="C21" s="33">
        <f t="shared" si="0"/>
        <v>3204</v>
      </c>
      <c r="D21" s="33">
        <f t="shared" si="1"/>
        <v>13648</v>
      </c>
      <c r="E21" s="35">
        <v>40724</v>
      </c>
    </row>
    <row r="22" spans="1:5" ht="12.75">
      <c r="A22" s="11" t="s">
        <v>47</v>
      </c>
      <c r="B22" s="9">
        <v>29139</v>
      </c>
      <c r="C22" s="9">
        <f t="shared" si="0"/>
        <v>3324</v>
      </c>
      <c r="D22" s="9">
        <f t="shared" si="1"/>
        <v>16972</v>
      </c>
      <c r="E22" s="14">
        <v>40755</v>
      </c>
    </row>
    <row r="23" spans="1:5" ht="12.75">
      <c r="A23" s="34" t="s">
        <v>48</v>
      </c>
      <c r="B23" s="33">
        <v>32463</v>
      </c>
      <c r="C23" s="33">
        <f t="shared" si="0"/>
        <v>1929</v>
      </c>
      <c r="D23" s="33">
        <f t="shared" si="1"/>
        <v>18901</v>
      </c>
      <c r="E23" s="35">
        <v>40786</v>
      </c>
    </row>
    <row r="24" spans="1:5" ht="12.75">
      <c r="A24" s="11" t="s">
        <v>49</v>
      </c>
      <c r="B24" s="9">
        <v>34392</v>
      </c>
      <c r="C24" s="9">
        <f t="shared" si="0"/>
        <v>2320</v>
      </c>
      <c r="D24" s="9">
        <f t="shared" si="1"/>
        <v>21221</v>
      </c>
      <c r="E24" s="14">
        <v>40816</v>
      </c>
    </row>
    <row r="25" spans="1:5" ht="12.75">
      <c r="A25" s="34" t="s">
        <v>50</v>
      </c>
      <c r="B25" s="33">
        <v>36712</v>
      </c>
      <c r="C25" s="33">
        <f t="shared" si="0"/>
        <v>2528</v>
      </c>
      <c r="D25" s="33">
        <f t="shared" si="1"/>
        <v>23749</v>
      </c>
      <c r="E25" s="35">
        <v>40847</v>
      </c>
    </row>
    <row r="26" spans="1:5" ht="12.75">
      <c r="A26" s="11" t="s">
        <v>51</v>
      </c>
      <c r="B26" s="9">
        <v>39240</v>
      </c>
      <c r="C26" s="9">
        <f t="shared" si="0"/>
        <v>1458</v>
      </c>
      <c r="D26" s="9">
        <f t="shared" si="1"/>
        <v>25207</v>
      </c>
      <c r="E26" s="14">
        <v>40877</v>
      </c>
    </row>
    <row r="27" spans="1:5" ht="13.5" thickBot="1">
      <c r="A27" s="36">
        <v>40909</v>
      </c>
      <c r="B27" s="37">
        <v>40698</v>
      </c>
      <c r="C27" s="37"/>
      <c r="D27" s="33"/>
      <c r="E27" s="38">
        <v>40908</v>
      </c>
    </row>
    <row r="28" spans="1:2" ht="13.5" thickBot="1">
      <c r="A28" s="29" t="s">
        <v>64</v>
      </c>
      <c r="B28" s="30">
        <f>B27-B14</f>
        <v>25207</v>
      </c>
    </row>
    <row r="29" ht="31.5" customHeight="1">
      <c r="B29" s="4">
        <v>2012</v>
      </c>
    </row>
    <row r="30" spans="2:5" s="6" customFormat="1" ht="31.5" customHeight="1" thickBot="1">
      <c r="B30" s="7" t="s">
        <v>37</v>
      </c>
      <c r="C30" s="7" t="s">
        <v>36</v>
      </c>
      <c r="D30" s="8" t="s">
        <v>65</v>
      </c>
      <c r="E30" s="7"/>
    </row>
    <row r="31" spans="1:5" s="6" customFormat="1" ht="14.25" customHeight="1" thickBot="1">
      <c r="A31" s="27">
        <v>40909</v>
      </c>
      <c r="B31" s="31">
        <v>40698</v>
      </c>
      <c r="C31" s="7"/>
      <c r="D31" s="8"/>
      <c r="E31" s="7"/>
    </row>
    <row r="32" spans="1:5" ht="13.5" thickBot="1">
      <c r="A32" s="42" t="s">
        <v>52</v>
      </c>
      <c r="B32" s="43">
        <v>42071</v>
      </c>
      <c r="C32" s="50">
        <f>B32-B31</f>
        <v>1373</v>
      </c>
      <c r="D32" s="56"/>
      <c r="E32" s="53">
        <v>40939</v>
      </c>
    </row>
    <row r="33" spans="1:5" ht="13.5" thickBot="1">
      <c r="A33" s="11" t="s">
        <v>53</v>
      </c>
      <c r="B33" s="9">
        <v>43488</v>
      </c>
      <c r="C33" s="51">
        <f aca="true" t="shared" si="2" ref="C33:C43">B33-B32</f>
        <v>1417</v>
      </c>
      <c r="D33" s="58">
        <f>SUM(C32:C33)</f>
        <v>2790</v>
      </c>
      <c r="E33" s="54">
        <v>40968</v>
      </c>
    </row>
    <row r="34" spans="1:5" ht="13.5" thickBot="1">
      <c r="A34" s="44" t="s">
        <v>54</v>
      </c>
      <c r="B34" s="32">
        <v>45599</v>
      </c>
      <c r="C34" s="50">
        <f t="shared" si="2"/>
        <v>2111</v>
      </c>
      <c r="D34" s="56">
        <f aca="true" t="shared" si="3" ref="D34:D43">SUM(D33+C34)</f>
        <v>4901</v>
      </c>
      <c r="E34" s="53">
        <v>40999</v>
      </c>
    </row>
    <row r="35" spans="1:5" ht="13.5" thickBot="1">
      <c r="A35" s="11" t="s">
        <v>55</v>
      </c>
      <c r="B35" s="9">
        <v>47369</v>
      </c>
      <c r="C35" s="51">
        <f t="shared" si="2"/>
        <v>1770</v>
      </c>
      <c r="D35" s="57">
        <f t="shared" si="3"/>
        <v>6671</v>
      </c>
      <c r="E35" s="54">
        <v>41029</v>
      </c>
    </row>
    <row r="36" spans="1:5" ht="13.5" thickBot="1">
      <c r="A36" s="44" t="s">
        <v>56</v>
      </c>
      <c r="B36" s="32">
        <v>49382</v>
      </c>
      <c r="C36" s="50">
        <f t="shared" si="2"/>
        <v>2013</v>
      </c>
      <c r="D36" s="56">
        <f t="shared" si="3"/>
        <v>8684</v>
      </c>
      <c r="E36" s="53">
        <v>41060</v>
      </c>
    </row>
    <row r="37" spans="1:5" ht="13.5" thickBot="1">
      <c r="A37" s="11" t="s">
        <v>57</v>
      </c>
      <c r="B37" s="9">
        <v>51221</v>
      </c>
      <c r="C37" s="51">
        <f t="shared" si="2"/>
        <v>1839</v>
      </c>
      <c r="D37" s="57">
        <f t="shared" si="3"/>
        <v>10523</v>
      </c>
      <c r="E37" s="54">
        <v>41090</v>
      </c>
    </row>
    <row r="38" spans="1:5" ht="13.5" thickBot="1">
      <c r="A38" s="44" t="s">
        <v>58</v>
      </c>
      <c r="B38" s="32">
        <v>54050</v>
      </c>
      <c r="C38" s="50">
        <f t="shared" si="2"/>
        <v>2829</v>
      </c>
      <c r="D38" s="56">
        <f t="shared" si="3"/>
        <v>13352</v>
      </c>
      <c r="E38" s="53">
        <v>41121</v>
      </c>
    </row>
    <row r="39" spans="1:5" ht="13.5" thickBot="1">
      <c r="A39" s="11" t="s">
        <v>59</v>
      </c>
      <c r="B39" s="9">
        <v>57785</v>
      </c>
      <c r="C39" s="51">
        <f t="shared" si="2"/>
        <v>3735</v>
      </c>
      <c r="D39" s="57">
        <f t="shared" si="3"/>
        <v>17087</v>
      </c>
      <c r="E39" s="54">
        <v>41152</v>
      </c>
    </row>
    <row r="40" spans="1:5" ht="13.5" thickBot="1">
      <c r="A40" s="44" t="s">
        <v>60</v>
      </c>
      <c r="B40" s="32">
        <v>59949</v>
      </c>
      <c r="C40" s="50">
        <f t="shared" si="2"/>
        <v>2164</v>
      </c>
      <c r="D40" s="56">
        <f t="shared" si="3"/>
        <v>19251</v>
      </c>
      <c r="E40" s="53">
        <v>41182</v>
      </c>
    </row>
    <row r="41" spans="1:5" ht="13.5" thickBot="1">
      <c r="A41" s="11" t="s">
        <v>61</v>
      </c>
      <c r="B41" s="9">
        <v>62255</v>
      </c>
      <c r="C41" s="51">
        <f t="shared" si="2"/>
        <v>2306</v>
      </c>
      <c r="D41" s="57">
        <f t="shared" si="3"/>
        <v>21557</v>
      </c>
      <c r="E41" s="54">
        <v>41213</v>
      </c>
    </row>
    <row r="42" spans="1:5" ht="13.5" thickBot="1">
      <c r="A42" s="44" t="s">
        <v>62</v>
      </c>
      <c r="B42" s="32">
        <v>64906</v>
      </c>
      <c r="C42" s="50">
        <f t="shared" si="2"/>
        <v>2651</v>
      </c>
      <c r="D42" s="56">
        <f t="shared" si="3"/>
        <v>24208</v>
      </c>
      <c r="E42" s="53">
        <v>41243</v>
      </c>
    </row>
    <row r="43" spans="1:5" ht="13.5" thickBot="1">
      <c r="A43" s="13" t="s">
        <v>63</v>
      </c>
      <c r="B43" s="45">
        <v>66653</v>
      </c>
      <c r="C43" s="52">
        <f t="shared" si="2"/>
        <v>1747</v>
      </c>
      <c r="D43" s="57">
        <f t="shared" si="3"/>
        <v>25955</v>
      </c>
      <c r="E43" s="55">
        <v>41274</v>
      </c>
    </row>
    <row r="44" spans="1:2" ht="13.5" thickBot="1">
      <c r="A44" s="48" t="s">
        <v>66</v>
      </c>
      <c r="B44" s="49">
        <f>B43-B31</f>
        <v>25955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5"/>
  <sheetViews>
    <sheetView zoomScalePageLayoutView="0" workbookViewId="0" topLeftCell="A1">
      <selection activeCell="J27" sqref="J27:J35"/>
    </sheetView>
  </sheetViews>
  <sheetFormatPr defaultColWidth="11.421875" defaultRowHeight="12.75"/>
  <sheetData>
    <row r="4" spans="1:4" ht="12.75">
      <c r="A4" t="s">
        <v>15</v>
      </c>
      <c r="C4" s="1"/>
      <c r="D4" s="1"/>
    </row>
    <row r="5" spans="3:4" ht="12.75">
      <c r="C5" s="1" t="s">
        <v>6</v>
      </c>
      <c r="D5" s="1" t="s">
        <v>5</v>
      </c>
    </row>
    <row r="6" spans="1:5" ht="12.75">
      <c r="A6" t="s">
        <v>7</v>
      </c>
      <c r="C6" s="1">
        <v>35</v>
      </c>
      <c r="D6" s="1">
        <v>38</v>
      </c>
      <c r="E6">
        <f>SUM(C6:D6)</f>
        <v>73</v>
      </c>
    </row>
    <row r="7" spans="1:5" ht="12.75">
      <c r="A7" t="s">
        <v>8</v>
      </c>
      <c r="C7" s="1">
        <v>64</v>
      </c>
      <c r="D7" s="1">
        <v>69</v>
      </c>
      <c r="E7">
        <f aca="true" t="shared" si="0" ref="E7:E13">SUM(C7:D7)</f>
        <v>133</v>
      </c>
    </row>
    <row r="8" spans="1:5" ht="12.75">
      <c r="A8" t="s">
        <v>9</v>
      </c>
      <c r="C8" s="1">
        <v>60</v>
      </c>
      <c r="D8" s="1">
        <v>71</v>
      </c>
      <c r="E8">
        <f t="shared" si="0"/>
        <v>131</v>
      </c>
    </row>
    <row r="9" spans="1:5" ht="12.75">
      <c r="A9" t="s">
        <v>10</v>
      </c>
      <c r="C9" s="1">
        <v>22</v>
      </c>
      <c r="D9" s="1">
        <v>38</v>
      </c>
      <c r="E9">
        <f t="shared" si="0"/>
        <v>60</v>
      </c>
    </row>
    <row r="10" spans="1:5" ht="12.75">
      <c r="A10" t="s">
        <v>11</v>
      </c>
      <c r="C10" s="1">
        <v>17</v>
      </c>
      <c r="D10" s="1">
        <v>54</v>
      </c>
      <c r="E10">
        <f t="shared" si="0"/>
        <v>71</v>
      </c>
    </row>
    <row r="11" spans="1:5" ht="12.75">
      <c r="A11" t="s">
        <v>12</v>
      </c>
      <c r="C11" s="1">
        <v>30</v>
      </c>
      <c r="D11" s="1">
        <v>186</v>
      </c>
      <c r="E11">
        <f t="shared" si="0"/>
        <v>216</v>
      </c>
    </row>
    <row r="12" spans="1:5" ht="12.75">
      <c r="A12" t="s">
        <v>13</v>
      </c>
      <c r="C12" s="1">
        <v>21</v>
      </c>
      <c r="D12" s="1">
        <v>117</v>
      </c>
      <c r="E12">
        <f t="shared" si="0"/>
        <v>138</v>
      </c>
    </row>
    <row r="13" spans="1:5" ht="12.75">
      <c r="A13" t="s">
        <v>35</v>
      </c>
      <c r="C13" s="1">
        <v>25</v>
      </c>
      <c r="D13" s="1">
        <v>79</v>
      </c>
      <c r="E13">
        <f t="shared" si="0"/>
        <v>104</v>
      </c>
    </row>
    <row r="14" spans="3:5" ht="12.75">
      <c r="C14" s="1">
        <f>SUM(C6:C13)</f>
        <v>274</v>
      </c>
      <c r="D14" s="1">
        <f>SUM(D6:D13)</f>
        <v>652</v>
      </c>
      <c r="E14">
        <f>SUM(C14:D14)</f>
        <v>926</v>
      </c>
    </row>
    <row r="15" spans="1:5" ht="12.75">
      <c r="A15" t="s">
        <v>14</v>
      </c>
      <c r="C15" s="1"/>
      <c r="D15" s="1"/>
      <c r="E15">
        <v>2</v>
      </c>
    </row>
    <row r="16" spans="1:5" ht="12.75">
      <c r="A16" t="s">
        <v>16</v>
      </c>
      <c r="C16" s="1"/>
      <c r="D16" s="1"/>
      <c r="E16" s="2">
        <f>SUM(E14:E15)</f>
        <v>928</v>
      </c>
    </row>
    <row r="17" spans="3:4" ht="12.75">
      <c r="C17" s="1"/>
      <c r="D17" s="1"/>
    </row>
    <row r="18" spans="3:4" ht="12.75">
      <c r="C18" s="1"/>
      <c r="D18" s="1"/>
    </row>
    <row r="19" spans="1:7" ht="12.75">
      <c r="A19" t="s">
        <v>17</v>
      </c>
      <c r="D19" s="46" t="s">
        <v>32</v>
      </c>
      <c r="E19" s="47"/>
      <c r="F19" s="1" t="s">
        <v>34</v>
      </c>
      <c r="G19" s="1" t="s">
        <v>33</v>
      </c>
    </row>
    <row r="20" spans="1:8" ht="12.75">
      <c r="A20" t="s">
        <v>21</v>
      </c>
      <c r="B20">
        <v>1498</v>
      </c>
      <c r="C20">
        <f>B20/B35*100</f>
        <v>18.461917673157505</v>
      </c>
      <c r="D20">
        <v>856</v>
      </c>
      <c r="E20">
        <f>D20/B20*100</f>
        <v>57.14285714285714</v>
      </c>
      <c r="F20">
        <v>10.75</v>
      </c>
      <c r="G20">
        <f>100-F20</f>
        <v>89.25</v>
      </c>
      <c r="H20">
        <f>SUM(F20+G20)</f>
        <v>100</v>
      </c>
    </row>
    <row r="21" spans="1:8" ht="12.75">
      <c r="A21" t="s">
        <v>22</v>
      </c>
      <c r="B21">
        <v>607</v>
      </c>
      <c r="C21">
        <f>B21/B35*100</f>
        <v>7.480897214690659</v>
      </c>
      <c r="D21">
        <v>269</v>
      </c>
      <c r="E21">
        <f>D21/B21*100</f>
        <v>44.3163097199341</v>
      </c>
      <c r="F21">
        <v>6.43</v>
      </c>
      <c r="G21">
        <f aca="true" t="shared" si="1" ref="G21:G34">100-F21</f>
        <v>93.57</v>
      </c>
      <c r="H21">
        <f aca="true" t="shared" si="2" ref="H21:H34">SUM(F21+G21)</f>
        <v>100</v>
      </c>
    </row>
    <row r="22" spans="1:8" ht="12.75">
      <c r="A22" t="s">
        <v>23</v>
      </c>
      <c r="B22">
        <v>584</v>
      </c>
      <c r="C22">
        <f>B22/B35*100</f>
        <v>7.197436529455263</v>
      </c>
      <c r="D22">
        <v>504</v>
      </c>
      <c r="E22">
        <f aca="true" t="shared" si="3" ref="E22:E34">D22/B22*100</f>
        <v>86.3013698630137</v>
      </c>
      <c r="F22">
        <v>16.1</v>
      </c>
      <c r="G22">
        <f t="shared" si="1"/>
        <v>83.9</v>
      </c>
      <c r="H22">
        <f t="shared" si="2"/>
        <v>100</v>
      </c>
    </row>
    <row r="23" spans="1:8" ht="12.75">
      <c r="A23" t="s">
        <v>24</v>
      </c>
      <c r="B23">
        <v>217</v>
      </c>
      <c r="C23">
        <f>B23/B35*100</f>
        <v>2.674389943307863</v>
      </c>
      <c r="D23">
        <v>168</v>
      </c>
      <c r="E23">
        <f t="shared" si="3"/>
        <v>77.41935483870968</v>
      </c>
      <c r="F23">
        <v>7.37</v>
      </c>
      <c r="G23">
        <f t="shared" si="1"/>
        <v>92.63</v>
      </c>
      <c r="H23">
        <f t="shared" si="2"/>
        <v>100</v>
      </c>
    </row>
    <row r="24" spans="1:8" ht="12.75">
      <c r="A24" t="s">
        <v>25</v>
      </c>
      <c r="B24">
        <v>1262</v>
      </c>
      <c r="C24">
        <f>B24/B35*100</f>
        <v>15.553364555089969</v>
      </c>
      <c r="D24">
        <v>615</v>
      </c>
      <c r="E24">
        <f t="shared" si="3"/>
        <v>48.73217115689382</v>
      </c>
      <c r="F24">
        <v>7.92</v>
      </c>
      <c r="G24">
        <f t="shared" si="1"/>
        <v>92.08</v>
      </c>
      <c r="H24">
        <f t="shared" si="2"/>
        <v>100</v>
      </c>
    </row>
    <row r="25" spans="1:8" ht="12.75">
      <c r="A25" t="s">
        <v>26</v>
      </c>
      <c r="B25">
        <v>2151</v>
      </c>
      <c r="C25">
        <f>B25/B35*100</f>
        <v>26.509736258318956</v>
      </c>
      <c r="D25">
        <v>1009</v>
      </c>
      <c r="E25">
        <f t="shared" si="3"/>
        <v>46.90841469084147</v>
      </c>
      <c r="F25">
        <v>6.18</v>
      </c>
      <c r="G25">
        <f t="shared" si="1"/>
        <v>93.82</v>
      </c>
      <c r="H25">
        <f t="shared" si="2"/>
        <v>100</v>
      </c>
    </row>
    <row r="26" spans="1:8" ht="12.75">
      <c r="A26" t="s">
        <v>27</v>
      </c>
      <c r="B26">
        <v>871</v>
      </c>
      <c r="C26">
        <f>B26/B35*100</f>
        <v>10.734532906088242</v>
      </c>
      <c r="D26">
        <v>516</v>
      </c>
      <c r="E26">
        <f t="shared" si="3"/>
        <v>59.24225028702641</v>
      </c>
      <c r="F26">
        <v>8.04</v>
      </c>
      <c r="G26">
        <f t="shared" si="1"/>
        <v>91.96000000000001</v>
      </c>
      <c r="H26">
        <f t="shared" si="2"/>
        <v>100</v>
      </c>
    </row>
    <row r="27" spans="1:9" ht="12.75">
      <c r="A27" s="2" t="s">
        <v>17</v>
      </c>
      <c r="B27" s="2">
        <f>SUM(B20:B26)</f>
        <v>7190</v>
      </c>
      <c r="C27" s="2">
        <f>B27/B35*100</f>
        <v>88.61227508010845</v>
      </c>
      <c r="D27" s="2">
        <f>SUM(D20:D26)</f>
        <v>3937</v>
      </c>
      <c r="E27" s="2">
        <f t="shared" si="3"/>
        <v>54.75660639777469</v>
      </c>
      <c r="F27" s="2"/>
      <c r="G27">
        <f t="shared" si="1"/>
        <v>100</v>
      </c>
      <c r="H27">
        <f t="shared" si="2"/>
        <v>100</v>
      </c>
      <c r="I27" s="2"/>
    </row>
    <row r="28" spans="1:8" ht="12.75">
      <c r="A28" t="s">
        <v>18</v>
      </c>
      <c r="B28">
        <v>140</v>
      </c>
      <c r="C28">
        <f>B28/B35*100</f>
        <v>1.725412866650234</v>
      </c>
      <c r="D28" s="3">
        <v>126</v>
      </c>
      <c r="E28">
        <f t="shared" si="3"/>
        <v>90</v>
      </c>
      <c r="F28">
        <v>23.57</v>
      </c>
      <c r="G28">
        <f t="shared" si="1"/>
        <v>76.43</v>
      </c>
      <c r="H28">
        <f t="shared" si="2"/>
        <v>100</v>
      </c>
    </row>
    <row r="29" spans="1:8" ht="12.75">
      <c r="A29" t="s">
        <v>19</v>
      </c>
      <c r="B29">
        <v>7</v>
      </c>
      <c r="C29">
        <f>B29/B35*100</f>
        <v>0.0862706433325117</v>
      </c>
      <c r="D29" s="3">
        <v>6</v>
      </c>
      <c r="E29">
        <f t="shared" si="3"/>
        <v>85.71428571428571</v>
      </c>
      <c r="F29">
        <v>0</v>
      </c>
      <c r="G29">
        <f t="shared" si="1"/>
        <v>100</v>
      </c>
      <c r="H29">
        <f t="shared" si="2"/>
        <v>100</v>
      </c>
    </row>
    <row r="30" spans="1:8" ht="12.75">
      <c r="A30" t="s">
        <v>20</v>
      </c>
      <c r="B30">
        <v>255</v>
      </c>
      <c r="C30">
        <f>B30/B35*100</f>
        <v>3.142716292827212</v>
      </c>
      <c r="D30" s="3">
        <v>170</v>
      </c>
      <c r="E30">
        <f t="shared" si="3"/>
        <v>66.66666666666666</v>
      </c>
      <c r="F30">
        <v>14.12</v>
      </c>
      <c r="G30">
        <f t="shared" si="1"/>
        <v>85.88</v>
      </c>
      <c r="H30">
        <f t="shared" si="2"/>
        <v>100</v>
      </c>
    </row>
    <row r="31" spans="1:8" ht="12.75">
      <c r="A31" t="s">
        <v>28</v>
      </c>
      <c r="B31">
        <v>84</v>
      </c>
      <c r="C31">
        <f>B31/B35*100</f>
        <v>1.0352477199901404</v>
      </c>
      <c r="D31" s="3">
        <v>39</v>
      </c>
      <c r="E31">
        <f t="shared" si="3"/>
        <v>46.42857142857143</v>
      </c>
      <c r="F31">
        <v>0</v>
      </c>
      <c r="G31">
        <f t="shared" si="1"/>
        <v>100</v>
      </c>
      <c r="H31">
        <f t="shared" si="2"/>
        <v>100</v>
      </c>
    </row>
    <row r="32" spans="1:8" ht="12.75">
      <c r="A32" t="s">
        <v>29</v>
      </c>
      <c r="B32">
        <v>2</v>
      </c>
      <c r="C32">
        <f>B32/B35*100</f>
        <v>0.024648755237860486</v>
      </c>
      <c r="D32" s="3">
        <v>0</v>
      </c>
      <c r="E32">
        <f t="shared" si="3"/>
        <v>0</v>
      </c>
      <c r="F32">
        <v>0</v>
      </c>
      <c r="G32">
        <f t="shared" si="1"/>
        <v>100</v>
      </c>
      <c r="H32">
        <f t="shared" si="2"/>
        <v>100</v>
      </c>
    </row>
    <row r="33" spans="1:8" ht="12.75">
      <c r="A33" t="s">
        <v>30</v>
      </c>
      <c r="B33">
        <v>90</v>
      </c>
      <c r="C33">
        <f>B33/B35*100</f>
        <v>1.1091939857037219</v>
      </c>
      <c r="D33" s="3">
        <v>77</v>
      </c>
      <c r="E33">
        <f t="shared" si="3"/>
        <v>85.55555555555556</v>
      </c>
      <c r="F33">
        <v>10</v>
      </c>
      <c r="G33">
        <f t="shared" si="1"/>
        <v>90</v>
      </c>
      <c r="H33">
        <f t="shared" si="2"/>
        <v>100</v>
      </c>
    </row>
    <row r="34" spans="1:8" ht="12.75">
      <c r="A34" t="s">
        <v>31</v>
      </c>
      <c r="B34">
        <v>346</v>
      </c>
      <c r="C34">
        <f>B34/B35*100</f>
        <v>4.264234656149864</v>
      </c>
      <c r="D34" s="3">
        <v>60</v>
      </c>
      <c r="E34">
        <f t="shared" si="3"/>
        <v>17.341040462427745</v>
      </c>
      <c r="F34">
        <v>2.31</v>
      </c>
      <c r="G34">
        <f t="shared" si="1"/>
        <v>97.69</v>
      </c>
      <c r="H34">
        <f t="shared" si="2"/>
        <v>100</v>
      </c>
    </row>
    <row r="35" spans="2:4" ht="12.75">
      <c r="B35" s="2">
        <f>SUM(B27:B34)</f>
        <v>8114</v>
      </c>
      <c r="C35" s="5">
        <f>SUM(C27:C34)</f>
        <v>100</v>
      </c>
      <c r="D35" s="1"/>
    </row>
  </sheetData>
  <sheetProtection/>
  <mergeCells count="1">
    <mergeCell ref="D19:E1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Santa Cristina</dc:creator>
  <cp:keywords/>
  <dc:description/>
  <cp:lastModifiedBy>Biblio</cp:lastModifiedBy>
  <cp:lastPrinted>2013-01-11T10:41:57Z</cp:lastPrinted>
  <dcterms:created xsi:type="dcterms:W3CDTF">2010-12-30T14:01:44Z</dcterms:created>
  <dcterms:modified xsi:type="dcterms:W3CDTF">2013-01-11T11:06:08Z</dcterms:modified>
  <cp:category/>
  <cp:version/>
  <cp:contentType/>
  <cp:contentStatus/>
</cp:coreProperties>
</file>